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6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'Лист1'!$A$1:$G$38</definedName>
  </definedNames>
  <calcPr fullCalcOnLoad="1"/>
</workbook>
</file>

<file path=xl/sharedStrings.xml><?xml version="1.0" encoding="utf-8"?>
<sst xmlns="http://schemas.openxmlformats.org/spreadsheetml/2006/main" count="79" uniqueCount="70">
  <si>
    <t>Назва головного розпорядника коштів/ Назва КТКВ</t>
  </si>
  <si>
    <t>Загальний фонд</t>
  </si>
  <si>
    <t>Спеціальний фонд</t>
  </si>
  <si>
    <t>Найменування програми</t>
  </si>
  <si>
    <t>Сума</t>
  </si>
  <si>
    <t>3</t>
  </si>
  <si>
    <t>Районна державна адміністрація</t>
  </si>
  <si>
    <t>210105</t>
  </si>
  <si>
    <t>250911</t>
  </si>
  <si>
    <t>Районна програма по наданню соціальних послуг непрацюючими фізичними особами громадянам похилого віку, інвалідам, дітям-інвалідам, хворим, які не здатні до самообслуговування і потребують постійної сторонньої допомоги.</t>
  </si>
  <si>
    <t>Всього</t>
  </si>
  <si>
    <t>Видатки на запобігання та ліквідацію надзвичайних ситуацій та наслідків стихійного лиха</t>
  </si>
  <si>
    <t>900201</t>
  </si>
  <si>
    <t>Разом видатків</t>
  </si>
  <si>
    <t>Районна рада</t>
  </si>
  <si>
    <t>Інші видатки на соціальний захист населення</t>
  </si>
  <si>
    <t xml:space="preserve">Інші видатки </t>
  </si>
  <si>
    <t>Надання державного пільгового кредиту  індивідуальним сілським забудовникам</t>
  </si>
  <si>
    <t>250404</t>
  </si>
  <si>
    <t xml:space="preserve">Районна програма розвитку малого підприємства </t>
  </si>
  <si>
    <t xml:space="preserve">Районна програма підтримки індивідуального житлового будівництва на селі "Власний дім" 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</si>
  <si>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природнього характеру та їх наслідків. </t>
  </si>
  <si>
    <t>Код головного розпорядника коштів /КФКВ</t>
  </si>
  <si>
    <t>Районна програма збереження документів, які не належать до Національного архівного фонду України</t>
  </si>
  <si>
    <t>091205</t>
  </si>
  <si>
    <t>090802</t>
  </si>
  <si>
    <t>Інші програми соціального захисту дітей</t>
  </si>
  <si>
    <t>090412</t>
  </si>
  <si>
    <t>Районна програма надання адресної грошової допомоги</t>
  </si>
  <si>
    <t xml:space="preserve">Фінансова підтримка громадських організацій інвалідів і ветеранів                                </t>
  </si>
  <si>
    <t xml:space="preserve">Районна програма по відшкодуванню втрат депутатам  районної ради за дні перебування на пленарних засіданнях та сесіях районної ради  </t>
  </si>
  <si>
    <t>Благоустрій міст, сіл, селищ</t>
  </si>
  <si>
    <t>Періодичні видання (газети та журнали)</t>
  </si>
  <si>
    <t>Районна програма висвітлення діяльності районної державної адміністрації та районної ради в районній газеті "Наш край"на 2011-2015 роки</t>
  </si>
  <si>
    <t>120201</t>
  </si>
  <si>
    <t>01</t>
  </si>
  <si>
    <t>03</t>
  </si>
  <si>
    <t>15</t>
  </si>
  <si>
    <t>Перелік</t>
  </si>
  <si>
    <t>Л.І. Потапенко</t>
  </si>
  <si>
    <t>180404</t>
  </si>
  <si>
    <t xml:space="preserve">Районна програма фінансового забезпечення нагородження відзнаками районної державної адміністрації та районної ради на 2012- 2014 роки </t>
  </si>
  <si>
    <t>Районна програма перевезення та поховання померлих та загиблих осіб на території Чернігівського району на 2013-2017 роки</t>
  </si>
  <si>
    <t>Районна програма "Ветеран" на 2012-2016 роки</t>
  </si>
  <si>
    <t xml:space="preserve">Начальник фінансового управління </t>
  </si>
  <si>
    <t>Чернігівської райдержадміністрації</t>
  </si>
  <si>
    <t>тис.грн.</t>
  </si>
  <si>
    <t>Охорона і раціональне використання земель</t>
  </si>
  <si>
    <t>Програма використання та охорони земель Чернігівського району на 2011-2015 роки</t>
  </si>
  <si>
    <t>Районна цільова програма розвитку сімейних форм виховання дітей-сиріт та дітей,   позбавлених батьківського піклування, подолання дитячої безпритульності та бездоглядності на 2011-2016 роки</t>
  </si>
  <si>
    <t>20</t>
  </si>
  <si>
    <t>Служба у справах дітей</t>
  </si>
  <si>
    <t>Управління соціального захисту населення райдержадміністрації</t>
  </si>
  <si>
    <t>091209</t>
  </si>
  <si>
    <t>Управління агропромислового розвитку</t>
  </si>
  <si>
    <t>53</t>
  </si>
  <si>
    <t>"Про районний бюджет на 2014 рік"</t>
  </si>
  <si>
    <t>Додаток 8</t>
  </si>
  <si>
    <t>до рішення Чернігівської районної ради</t>
  </si>
  <si>
    <t xml:space="preserve">"Про внесення змін до рішення </t>
  </si>
  <si>
    <t>Підтримка малого і середнього підприємництва</t>
  </si>
  <si>
    <t>240604</t>
  </si>
  <si>
    <t>Районна Програма забезпечення пожежної безпеки та цивільного захисту Чернігівського району на 2013-2015 роки</t>
  </si>
  <si>
    <t>Інша діяльність у сфері охорони навколишнього природного середовища </t>
  </si>
  <si>
    <t>програм по районному бюджету на 2014 рік</t>
  </si>
  <si>
    <t xml:space="preserve">від  31 січня 2014 року </t>
  </si>
  <si>
    <t>160903</t>
  </si>
  <si>
    <t>Програми в галузі сільського господарства, лісового господарства, рибальства та мисливства</t>
  </si>
  <si>
    <t>Програма передачі нетелей багатодітним сім"ям, які проживають у сільській місцевості Чернігівсського району</t>
  </si>
  <si>
    <t>від 05 листопада 2014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</si>
</sst>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Helv"/>
      <family val="0"/>
    </font>
    <font>
      <b/>
      <sz val="24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17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NumberFormat="1" applyFont="1" applyFill="1" applyBorder="1" applyAlignment="1" applyProtection="1">
      <alignment vertical="top"/>
      <protection/>
    </xf>
    <xf numFmtId="0" fontId="6" fillId="2" borderId="0" xfId="0" applyFont="1" applyFill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72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2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/>
    </xf>
    <xf numFmtId="0" fontId="6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top" wrapText="1"/>
    </xf>
    <xf numFmtId="172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center"/>
    </xf>
    <xf numFmtId="172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="50" zoomScaleNormal="60" zoomScaleSheetLayoutView="50" workbookViewId="0" topLeftCell="A1">
      <selection activeCell="E3" sqref="E3"/>
    </sheetView>
  </sheetViews>
  <sheetFormatPr defaultColWidth="9.00390625" defaultRowHeight="12.75"/>
  <cols>
    <col min="1" max="1" width="20.75390625" style="1" customWidth="1"/>
    <col min="2" max="2" width="46.75390625" style="9" customWidth="1"/>
    <col min="3" max="3" width="65.125" style="7" customWidth="1"/>
    <col min="4" max="4" width="13.625" style="7" customWidth="1"/>
    <col min="5" max="5" width="60.375" style="10" customWidth="1"/>
    <col min="6" max="6" width="15.00390625" style="11" customWidth="1"/>
    <col min="7" max="7" width="16.875" style="8" customWidth="1"/>
    <col min="8" max="16384" width="9.125" style="1" customWidth="1"/>
  </cols>
  <sheetData>
    <row r="1" spans="2:7" s="12" customFormat="1" ht="18.75">
      <c r="B1" s="13"/>
      <c r="C1" s="14"/>
      <c r="D1" s="14"/>
      <c r="E1" s="46" t="s">
        <v>57</v>
      </c>
      <c r="F1" s="15"/>
      <c r="G1" s="16"/>
    </row>
    <row r="2" spans="5:7" s="17" customFormat="1" ht="20.25" customHeight="1">
      <c r="E2" s="12" t="s">
        <v>58</v>
      </c>
      <c r="F2" s="18"/>
      <c r="G2" s="18"/>
    </row>
    <row r="3" spans="1:7" s="12" customFormat="1" ht="20.25" customHeight="1">
      <c r="A3" s="19"/>
      <c r="B3" s="20"/>
      <c r="C3" s="21"/>
      <c r="D3" s="21"/>
      <c r="E3" s="12" t="s">
        <v>69</v>
      </c>
      <c r="F3" s="22"/>
      <c r="G3" s="22"/>
    </row>
    <row r="4" spans="1:7" s="12" customFormat="1" ht="20.25" customHeight="1">
      <c r="A4" s="19"/>
      <c r="B4" s="20"/>
      <c r="C4" s="21"/>
      <c r="D4" s="21"/>
      <c r="E4" s="12" t="s">
        <v>59</v>
      </c>
      <c r="F4" s="23"/>
      <c r="G4" s="23"/>
    </row>
    <row r="5" spans="1:7" s="12" customFormat="1" ht="20.25" customHeight="1">
      <c r="A5" s="24"/>
      <c r="C5" s="24"/>
      <c r="D5" s="24"/>
      <c r="E5" s="12" t="s">
        <v>65</v>
      </c>
      <c r="F5" s="24"/>
      <c r="G5" s="24"/>
    </row>
    <row r="6" spans="1:7" s="12" customFormat="1" ht="20.25" customHeight="1">
      <c r="A6" s="24"/>
      <c r="B6" s="25"/>
      <c r="C6" s="24"/>
      <c r="D6" s="24"/>
      <c r="E6" s="12" t="s">
        <v>56</v>
      </c>
      <c r="F6" s="24"/>
      <c r="G6" s="24"/>
    </row>
    <row r="7" spans="1:7" s="12" customFormat="1" ht="8.25" customHeight="1">
      <c r="A7" s="24"/>
      <c r="B7" s="24"/>
      <c r="C7" s="24"/>
      <c r="D7" s="24"/>
      <c r="E7" s="22"/>
      <c r="F7" s="24"/>
      <c r="G7" s="24"/>
    </row>
    <row r="8" spans="1:12" s="12" customFormat="1" ht="18.75" customHeight="1">
      <c r="A8" s="19"/>
      <c r="B8" s="26"/>
      <c r="C8" s="24" t="s">
        <v>38</v>
      </c>
      <c r="D8" s="26"/>
      <c r="E8" s="26"/>
      <c r="F8" s="26"/>
      <c r="G8" s="26"/>
      <c r="H8" s="27"/>
      <c r="I8" s="27"/>
      <c r="J8" s="27"/>
      <c r="K8" s="27"/>
      <c r="L8" s="27"/>
    </row>
    <row r="9" spans="1:12" s="12" customFormat="1" ht="18.75">
      <c r="A9" s="19"/>
      <c r="B9" s="26"/>
      <c r="C9" s="24" t="s">
        <v>64</v>
      </c>
      <c r="D9" s="26"/>
      <c r="E9" s="26"/>
      <c r="F9" s="26"/>
      <c r="G9" s="26"/>
      <c r="H9" s="27"/>
      <c r="I9" s="27"/>
      <c r="J9" s="27"/>
      <c r="K9" s="27"/>
      <c r="L9" s="27"/>
    </row>
    <row r="10" spans="1:7" s="12" customFormat="1" ht="12.75" customHeight="1">
      <c r="A10" s="19"/>
      <c r="B10" s="20"/>
      <c r="C10" s="21"/>
      <c r="D10" s="21"/>
      <c r="E10" s="28"/>
      <c r="F10" s="24"/>
      <c r="G10" s="23" t="s">
        <v>46</v>
      </c>
    </row>
    <row r="11" spans="1:7" s="30" customFormat="1" ht="21.75" customHeight="1">
      <c r="A11" s="66" t="s">
        <v>22</v>
      </c>
      <c r="B11" s="66" t="s">
        <v>0</v>
      </c>
      <c r="C11" s="66" t="s">
        <v>1</v>
      </c>
      <c r="D11" s="66"/>
      <c r="E11" s="67" t="s">
        <v>2</v>
      </c>
      <c r="F11" s="66"/>
      <c r="G11" s="66" t="s">
        <v>10</v>
      </c>
    </row>
    <row r="12" spans="1:7" s="30" customFormat="1" ht="39.75" customHeight="1">
      <c r="A12" s="66"/>
      <c r="B12" s="66"/>
      <c r="C12" s="29" t="s">
        <v>3</v>
      </c>
      <c r="D12" s="29" t="s">
        <v>4</v>
      </c>
      <c r="E12" s="29" t="s">
        <v>3</v>
      </c>
      <c r="F12" s="29" t="s">
        <v>4</v>
      </c>
      <c r="G12" s="66"/>
    </row>
    <row r="13" spans="1:7" s="35" customFormat="1" ht="22.5" customHeight="1">
      <c r="A13" s="31">
        <v>1</v>
      </c>
      <c r="B13" s="32">
        <v>2</v>
      </c>
      <c r="C13" s="33" t="s">
        <v>5</v>
      </c>
      <c r="D13" s="34">
        <v>4</v>
      </c>
      <c r="E13" s="34">
        <v>5</v>
      </c>
      <c r="F13" s="34">
        <v>6</v>
      </c>
      <c r="G13" s="34">
        <v>7</v>
      </c>
    </row>
    <row r="14" spans="1:7" s="40" customFormat="1" ht="26.25" customHeight="1">
      <c r="A14" s="36" t="s">
        <v>35</v>
      </c>
      <c r="B14" s="37" t="s">
        <v>14</v>
      </c>
      <c r="C14" s="36"/>
      <c r="D14" s="38">
        <f>D16+D15</f>
        <v>63.7</v>
      </c>
      <c r="E14" s="39"/>
      <c r="F14" s="39">
        <f>F15+F16</f>
        <v>0</v>
      </c>
      <c r="G14" s="38">
        <f>G16+G15</f>
        <v>63.7</v>
      </c>
    </row>
    <row r="15" spans="1:7" s="40" customFormat="1" ht="55.5" customHeight="1">
      <c r="A15" s="41">
        <v>250404</v>
      </c>
      <c r="B15" s="29" t="s">
        <v>16</v>
      </c>
      <c r="C15" s="42" t="s">
        <v>23</v>
      </c>
      <c r="D15" s="43">
        <f>50+5.7+3</f>
        <v>58.7</v>
      </c>
      <c r="E15" s="44"/>
      <c r="F15" s="44"/>
      <c r="G15" s="43">
        <f aca="true" t="shared" si="0" ref="G15:G25">D15+F15</f>
        <v>58.7</v>
      </c>
    </row>
    <row r="16" spans="1:7" s="40" customFormat="1" ht="56.25" customHeight="1">
      <c r="A16" s="41">
        <v>250404</v>
      </c>
      <c r="B16" s="29" t="s">
        <v>16</v>
      </c>
      <c r="C16" s="29" t="s">
        <v>30</v>
      </c>
      <c r="D16" s="43">
        <v>5</v>
      </c>
      <c r="E16" s="44"/>
      <c r="F16" s="44"/>
      <c r="G16" s="43">
        <f t="shared" si="0"/>
        <v>5</v>
      </c>
    </row>
    <row r="17" spans="1:7" s="45" customFormat="1" ht="29.25" customHeight="1">
      <c r="A17" s="36" t="s">
        <v>36</v>
      </c>
      <c r="B17" s="37" t="s">
        <v>6</v>
      </c>
      <c r="C17" s="36"/>
      <c r="D17" s="38">
        <f>SUM(D18:D25)</f>
        <v>438.3</v>
      </c>
      <c r="E17" s="38"/>
      <c r="F17" s="38">
        <f>SUM(F18:F25)</f>
        <v>195.4</v>
      </c>
      <c r="G17" s="38">
        <f>SUM(G18:G25)</f>
        <v>633.7</v>
      </c>
    </row>
    <row r="18" spans="1:7" s="46" customFormat="1" ht="58.5" customHeight="1">
      <c r="A18" s="41">
        <v>100203</v>
      </c>
      <c r="B18" s="42" t="s">
        <v>31</v>
      </c>
      <c r="C18" s="42" t="s">
        <v>42</v>
      </c>
      <c r="D18" s="43">
        <f>26+16.5</f>
        <v>42.5</v>
      </c>
      <c r="E18" s="43"/>
      <c r="F18" s="44"/>
      <c r="G18" s="43">
        <f>D18+F18</f>
        <v>42.5</v>
      </c>
    </row>
    <row r="19" spans="1:7" s="12" customFormat="1" ht="63.75" customHeight="1">
      <c r="A19" s="47" t="s">
        <v>34</v>
      </c>
      <c r="B19" s="42" t="s">
        <v>32</v>
      </c>
      <c r="C19" s="42" t="s">
        <v>33</v>
      </c>
      <c r="D19" s="43">
        <v>150</v>
      </c>
      <c r="E19" s="48"/>
      <c r="F19" s="43"/>
      <c r="G19" s="43">
        <f>D19+F19</f>
        <v>150</v>
      </c>
    </row>
    <row r="20" spans="1:8" ht="43.5" customHeight="1">
      <c r="A20" s="47" t="s">
        <v>40</v>
      </c>
      <c r="B20" s="29" t="s">
        <v>60</v>
      </c>
      <c r="C20" s="50" t="s">
        <v>19</v>
      </c>
      <c r="D20" s="43">
        <v>59.8</v>
      </c>
      <c r="E20" s="49" t="s">
        <v>19</v>
      </c>
      <c r="F20" s="43">
        <v>92.4</v>
      </c>
      <c r="G20" s="43">
        <f>D20+F20</f>
        <v>152.2</v>
      </c>
      <c r="H20" s="2"/>
    </row>
    <row r="21" spans="1:7" s="12" customFormat="1" ht="78" customHeight="1">
      <c r="A21" s="47" t="s">
        <v>7</v>
      </c>
      <c r="B21" s="29" t="s">
        <v>11</v>
      </c>
      <c r="C21" s="42" t="s">
        <v>21</v>
      </c>
      <c r="D21" s="43">
        <f>50+10</f>
        <v>60</v>
      </c>
      <c r="E21" s="49"/>
      <c r="F21" s="43"/>
      <c r="G21" s="43">
        <f t="shared" si="0"/>
        <v>60</v>
      </c>
    </row>
    <row r="22" spans="1:7" s="12" customFormat="1" ht="58.5" customHeight="1">
      <c r="A22" s="47" t="s">
        <v>7</v>
      </c>
      <c r="B22" s="29" t="s">
        <v>11</v>
      </c>
      <c r="C22" s="64" t="s">
        <v>62</v>
      </c>
      <c r="D22" s="43">
        <v>23</v>
      </c>
      <c r="E22" s="49"/>
      <c r="F22" s="43"/>
      <c r="G22" s="43">
        <f t="shared" si="0"/>
        <v>23</v>
      </c>
    </row>
    <row r="23" spans="1:7" s="12" customFormat="1" ht="58.5" customHeight="1">
      <c r="A23" s="47" t="s">
        <v>61</v>
      </c>
      <c r="B23" s="29" t="s">
        <v>63</v>
      </c>
      <c r="C23" s="65"/>
      <c r="D23" s="43"/>
      <c r="E23" s="49"/>
      <c r="F23" s="43">
        <v>3</v>
      </c>
      <c r="G23" s="43">
        <f t="shared" si="0"/>
        <v>3</v>
      </c>
    </row>
    <row r="24" spans="1:7" s="12" customFormat="1" ht="57" customHeight="1">
      <c r="A24" s="47" t="s">
        <v>18</v>
      </c>
      <c r="B24" s="29" t="s">
        <v>16</v>
      </c>
      <c r="C24" s="50" t="s">
        <v>41</v>
      </c>
      <c r="D24" s="43">
        <v>20</v>
      </c>
      <c r="E24" s="43"/>
      <c r="F24" s="43"/>
      <c r="G24" s="43">
        <f t="shared" si="0"/>
        <v>20</v>
      </c>
    </row>
    <row r="25" spans="1:7" s="12" customFormat="1" ht="58.5" customHeight="1">
      <c r="A25" s="47" t="s">
        <v>8</v>
      </c>
      <c r="B25" s="29" t="s">
        <v>17</v>
      </c>
      <c r="C25" s="51" t="s">
        <v>20</v>
      </c>
      <c r="D25" s="43">
        <v>83</v>
      </c>
      <c r="E25" s="50" t="s">
        <v>20</v>
      </c>
      <c r="F25" s="43">
        <v>100</v>
      </c>
      <c r="G25" s="43">
        <f t="shared" si="0"/>
        <v>183</v>
      </c>
    </row>
    <row r="26" spans="1:7" s="45" customFormat="1" ht="46.5" customHeight="1">
      <c r="A26" s="36" t="s">
        <v>37</v>
      </c>
      <c r="B26" s="37" t="s">
        <v>52</v>
      </c>
      <c r="C26" s="56"/>
      <c r="D26" s="38">
        <f>SUM(D27:D29)</f>
        <v>519.8</v>
      </c>
      <c r="E26" s="38"/>
      <c r="F26" s="38">
        <f>SUM(F27:F29)</f>
        <v>0</v>
      </c>
      <c r="G26" s="38">
        <f>SUM(G27:G29)</f>
        <v>519.8</v>
      </c>
    </row>
    <row r="27" spans="1:7" s="46" customFormat="1" ht="50.25" customHeight="1">
      <c r="A27" s="47" t="s">
        <v>27</v>
      </c>
      <c r="B27" s="42" t="s">
        <v>15</v>
      </c>
      <c r="C27" s="50" t="s">
        <v>28</v>
      </c>
      <c r="D27" s="43">
        <f>32+40+30</f>
        <v>102</v>
      </c>
      <c r="E27" s="43"/>
      <c r="F27" s="44"/>
      <c r="G27" s="43">
        <f>D27+F27</f>
        <v>102</v>
      </c>
    </row>
    <row r="28" spans="1:7" s="12" customFormat="1" ht="99.75" customHeight="1">
      <c r="A28" s="52" t="s">
        <v>24</v>
      </c>
      <c r="B28" s="29" t="s">
        <v>15</v>
      </c>
      <c r="C28" s="51" t="s">
        <v>9</v>
      </c>
      <c r="D28" s="43">
        <f>252.8+100</f>
        <v>352.8</v>
      </c>
      <c r="E28" s="43"/>
      <c r="F28" s="43"/>
      <c r="G28" s="43">
        <f>D28+F28</f>
        <v>352.8</v>
      </c>
    </row>
    <row r="29" spans="1:7" s="55" customFormat="1" ht="49.5" customHeight="1">
      <c r="A29" s="52" t="s">
        <v>53</v>
      </c>
      <c r="B29" s="42" t="s">
        <v>29</v>
      </c>
      <c r="C29" s="50" t="s">
        <v>43</v>
      </c>
      <c r="D29" s="53">
        <v>65</v>
      </c>
      <c r="E29" s="54"/>
      <c r="F29" s="54"/>
      <c r="G29" s="43">
        <f>D29+F29</f>
        <v>65</v>
      </c>
    </row>
    <row r="30" spans="1:7" s="45" customFormat="1" ht="40.5" customHeight="1">
      <c r="A30" s="36" t="s">
        <v>50</v>
      </c>
      <c r="B30" s="37" t="s">
        <v>51</v>
      </c>
      <c r="C30" s="36"/>
      <c r="D30" s="38">
        <f>SUM(D31)</f>
        <v>30</v>
      </c>
      <c r="E30" s="38"/>
      <c r="F30" s="38">
        <f>SUM(F31)</f>
        <v>0</v>
      </c>
      <c r="G30" s="38">
        <f>SUM(G31)</f>
        <v>30</v>
      </c>
    </row>
    <row r="31" spans="1:7" s="46" customFormat="1" ht="96.75" customHeight="1">
      <c r="A31" s="47" t="s">
        <v>25</v>
      </c>
      <c r="B31" s="42" t="s">
        <v>26</v>
      </c>
      <c r="C31" s="29" t="s">
        <v>49</v>
      </c>
      <c r="D31" s="43">
        <v>30</v>
      </c>
      <c r="E31" s="43"/>
      <c r="F31" s="44"/>
      <c r="G31" s="43">
        <f>D31+F31</f>
        <v>30</v>
      </c>
    </row>
    <row r="32" spans="1:7" s="45" customFormat="1" ht="40.5" customHeight="1">
      <c r="A32" s="36" t="s">
        <v>55</v>
      </c>
      <c r="B32" s="37" t="s">
        <v>54</v>
      </c>
      <c r="C32" s="36"/>
      <c r="D32" s="38">
        <f>SUM(D33:D34)</f>
        <v>0</v>
      </c>
      <c r="E32" s="38"/>
      <c r="F32" s="38">
        <f>SUM(F33:F34)</f>
        <v>115.4</v>
      </c>
      <c r="G32" s="38">
        <f>SUM(G33:G34)</f>
        <v>115.4</v>
      </c>
    </row>
    <row r="33" spans="1:7" s="45" customFormat="1" ht="58.5" customHeight="1">
      <c r="A33" s="47" t="s">
        <v>66</v>
      </c>
      <c r="B33" s="42" t="s">
        <v>67</v>
      </c>
      <c r="C33" s="62"/>
      <c r="D33" s="43"/>
      <c r="E33" s="49" t="s">
        <v>68</v>
      </c>
      <c r="F33" s="63">
        <v>16.1</v>
      </c>
      <c r="G33" s="43">
        <f>SUM(F33,D33)</f>
        <v>16.1</v>
      </c>
    </row>
    <row r="34" spans="1:7" s="55" customFormat="1" ht="37.5">
      <c r="A34" s="41">
        <v>200200</v>
      </c>
      <c r="B34" s="42" t="s">
        <v>47</v>
      </c>
      <c r="C34" s="42"/>
      <c r="D34" s="43"/>
      <c r="E34" s="42" t="s">
        <v>48</v>
      </c>
      <c r="F34" s="57">
        <v>99.3</v>
      </c>
      <c r="G34" s="43">
        <f>SUM(F34,D34)</f>
        <v>99.3</v>
      </c>
    </row>
    <row r="35" spans="1:7" s="12" customFormat="1" ht="39" customHeight="1">
      <c r="A35" s="52" t="s">
        <v>12</v>
      </c>
      <c r="B35" s="32" t="s">
        <v>13</v>
      </c>
      <c r="C35" s="32"/>
      <c r="D35" s="58">
        <f>D14+D17+D26+D30+D32</f>
        <v>1051.8</v>
      </c>
      <c r="E35" s="58"/>
      <c r="F35" s="58">
        <f>F14+F17+F26+F30+F32</f>
        <v>310.8</v>
      </c>
      <c r="G35" s="58">
        <f>G14+G17+G26+G30+G32</f>
        <v>1362.6000000000001</v>
      </c>
    </row>
    <row r="36" spans="1:7" s="6" customFormat="1" ht="38.25" customHeight="1">
      <c r="A36" s="3"/>
      <c r="B36" s="4"/>
      <c r="C36" s="61"/>
      <c r="D36" s="5"/>
      <c r="E36" s="5"/>
      <c r="F36" s="5"/>
      <c r="G36" s="5"/>
    </row>
    <row r="37" spans="1:7" s="12" customFormat="1" ht="33" customHeight="1">
      <c r="A37" s="19"/>
      <c r="B37" s="59" t="s">
        <v>44</v>
      </c>
      <c r="C37" s="21"/>
      <c r="D37" s="60"/>
      <c r="E37" s="60"/>
      <c r="F37" s="60"/>
      <c r="G37" s="60"/>
    </row>
    <row r="38" spans="2:7" s="12" customFormat="1" ht="18.75">
      <c r="B38" s="40" t="s">
        <v>45</v>
      </c>
      <c r="C38" s="14"/>
      <c r="D38" s="14"/>
      <c r="E38" s="60"/>
      <c r="F38" s="60" t="s">
        <v>39</v>
      </c>
      <c r="G38" s="16"/>
    </row>
    <row r="39" ht="18.75">
      <c r="F39" s="8"/>
    </row>
  </sheetData>
  <mergeCells count="6">
    <mergeCell ref="C22:C23"/>
    <mergeCell ref="G11:G12"/>
    <mergeCell ref="B11:B12"/>
    <mergeCell ref="A11:A12"/>
    <mergeCell ref="C11:D11"/>
    <mergeCell ref="E11:F11"/>
  </mergeCells>
  <printOptions/>
  <pageMargins left="0.74" right="0.16" top="0.984251968503937" bottom="0.4330708661417323" header="0.15748031496062992" footer="0.15748031496062992"/>
  <pageSetup horizontalDpi="600" verticalDpi="600" orientation="landscape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u252113</cp:lastModifiedBy>
  <cp:lastPrinted>2014-09-23T12:42:52Z</cp:lastPrinted>
  <dcterms:created xsi:type="dcterms:W3CDTF">2003-01-18T09:16:14Z</dcterms:created>
  <dcterms:modified xsi:type="dcterms:W3CDTF">2014-10-27T10:02:04Z</dcterms:modified>
  <cp:category/>
  <cp:version/>
  <cp:contentType/>
  <cp:contentStatus/>
</cp:coreProperties>
</file>